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https://rmkee-my.sharepoint.com/personal/krista_parn_rmk_ee/Documents/Dokumendid/2024 HANKED/278608 LH_Praali maaparandussüsteemi rekonstrueerimine/"/>
    </mc:Choice>
  </mc:AlternateContent>
  <xr:revisionPtr revIDLastSave="3019" documentId="13_ncr:1_{527BB10C-8909-4436-9A7C-A24F53E7C016}" xr6:coauthVersionLast="47" xr6:coauthVersionMax="47" xr10:uidLastSave="{09204FC0-6C8D-468B-A6E7-6420861DB918}"/>
  <bookViews>
    <workbookView xWindow="28680" yWindow="-120" windowWidth="38640" windowHeight="21120" tabRatio="725" xr2:uid="{00000000-000D-0000-FFFF-FFFF00000000}"/>
  </bookViews>
  <sheets>
    <sheet name="Pakkumuse maksumuse vorm" sheetId="11" r:id="rId1"/>
  </sheet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3" i="11" l="1"/>
  <c r="G72" i="11"/>
  <c r="G48" i="11"/>
  <c r="G49" i="11"/>
  <c r="G50" i="11"/>
  <c r="G51" i="11"/>
  <c r="G52" i="11"/>
  <c r="G53" i="11"/>
  <c r="G54" i="11"/>
  <c r="G55" i="11"/>
  <c r="G56" i="11"/>
  <c r="G57" i="11"/>
  <c r="G58" i="11"/>
  <c r="G59" i="11"/>
  <c r="G60" i="11"/>
  <c r="G61" i="11"/>
  <c r="G62" i="11"/>
  <c r="G63" i="11"/>
  <c r="G64" i="11"/>
  <c r="G65" i="11"/>
  <c r="G66" i="11"/>
  <c r="G67" i="11"/>
  <c r="G68" i="11"/>
  <c r="G69" i="11"/>
  <c r="G70" i="11"/>
  <c r="G47" i="11"/>
  <c r="G43" i="11"/>
  <c r="G44" i="11"/>
  <c r="G42" i="11"/>
  <c r="G32" i="11"/>
  <c r="G33" i="11"/>
  <c r="G34" i="11"/>
  <c r="G35" i="11"/>
  <c r="G36" i="11"/>
  <c r="G37" i="11"/>
  <c r="G38" i="11"/>
  <c r="G39" i="11"/>
  <c r="G40" i="11"/>
  <c r="G31" i="11"/>
  <c r="G13" i="11"/>
  <c r="G14" i="11"/>
  <c r="G15" i="11"/>
  <c r="G16" i="11"/>
  <c r="G17" i="11"/>
  <c r="G18" i="11"/>
  <c r="G19" i="11"/>
  <c r="G20" i="11"/>
  <c r="G21" i="11"/>
  <c r="G22" i="11"/>
  <c r="G23" i="11"/>
  <c r="G24" i="11"/>
  <c r="G25" i="11"/>
  <c r="G26" i="11"/>
  <c r="G27" i="11"/>
  <c r="G28" i="11"/>
  <c r="G29" i="11"/>
  <c r="G12" i="11"/>
  <c r="G74" i="11" l="1"/>
  <c r="G45" i="11"/>
  <c r="G75" i="11" s="1"/>
</calcChain>
</file>

<file path=xl/sharedStrings.xml><?xml version="1.0" encoding="utf-8"?>
<sst xmlns="http://schemas.openxmlformats.org/spreadsheetml/2006/main" count="142" uniqueCount="91">
  <si>
    <t>Töö kirjeldus</t>
  </si>
  <si>
    <t>Jrk nr</t>
  </si>
  <si>
    <t>Maht</t>
  </si>
  <si>
    <t>* Truubitorud peavad olema rõngasjäikusega Sn8 ja vastama EN-13476 standardi nõuetele.</t>
  </si>
  <si>
    <t>tk</t>
  </si>
  <si>
    <t>m</t>
  </si>
  <si>
    <t>Muud tööd</t>
  </si>
  <si>
    <t>Ehitusobjekti infotahvlite paigaldus (mõõtudega 1m x 1,5m) ja olemasolu</t>
  </si>
  <si>
    <t>Lubade, kooskõlastuste ja kasutuslubade ning tagatiste hankimine jne. (Teised maaomanikud, Trasside valdajad, Transpordiamet, Põllumajandus- ja Toiduamet, Keskkonnaamet jne.) kokku</t>
  </si>
  <si>
    <t>Objekt</t>
  </si>
  <si>
    <t>ha</t>
  </si>
  <si>
    <t>Truupide mahamärkimine</t>
  </si>
  <si>
    <t>2 otsakut</t>
  </si>
  <si>
    <t>tm</t>
  </si>
  <si>
    <t>m³</t>
  </si>
  <si>
    <t>Ettevalmistus- ja veejuhtmete tööd</t>
  </si>
  <si>
    <t>Truupide rekonstrueerimine ja ehitamine</t>
  </si>
  <si>
    <t>Tee parameetrite ja -elementide mahamärkimine (telg, servad, kraavide siseservad)</t>
  </si>
  <si>
    <t>Tee rajatiste mahamärkimine</t>
  </si>
  <si>
    <t>Kruusast teekatte ehitustööd koos tihendamisega, H=10sm, Purustatud kruus, Positsioon nr. 6, L=4,5m (+materjal ja vedu karjäärist)</t>
  </si>
  <si>
    <t>Liiklusmärgi 341 "Massipiirang" komplekti paigaldamine koos lisateatetahvliga 891b "Välja arvatud RMK loal" (suurusgrupp 2)</t>
  </si>
  <si>
    <t>Liiklusmärgi 644 "Tee nimetus" komplekti (2tk) paigaldamine</t>
  </si>
  <si>
    <t>Ehitustööde ajaks ajutise liikluse korraldamine ja liiklusmärkide paigaldus</t>
  </si>
  <si>
    <t>Ehitusjärgne teeäärte niitmine poomniidukiga (min 2+2m)</t>
  </si>
  <si>
    <t>** Kõik tööde juures tuleb arvestada ka materjalide maksumus.</t>
  </si>
  <si>
    <t>**** Geotekstiilide markeerimisel ja määramisel tuleb lähtuda EVS-EN ISO 10320:2019 standardi nõuetest.</t>
  </si>
  <si>
    <t>***** Geotekstiilid peavad olema sertifitseeritud NGS (NorGeoSpec) või mõne muu analoogse sõltumatu sertifitseerija poolt.</t>
  </si>
  <si>
    <t>Di 300mm plasttruubi torustiku, tüüp 30-PT- (veeviimar), a. 8m ehitamine ilma otsakuteta (gofreeritud, Sn8) (tüüpjoonis 1.7 2008a)</t>
  </si>
  <si>
    <t>Di=40 cm plasttruup, tüüp 40PT, ehitamine (profileeritud plasttoru, SN8)</t>
  </si>
  <si>
    <t>Di=50 cm plasttruup, tüüp 50PT, ehitamine (profileeritud plasttoru, SN8)</t>
  </si>
  <si>
    <t>Ø 50 cm truubi mattotsaku ehitamine (tüüp 50-MAO)</t>
  </si>
  <si>
    <t>Geotekstiili (Deklareeritud tõmbetugevus MD/CMD ≥20 kN/m, 5,0 m lai) paigaldamine tihendatud ja profileeritud muldele</t>
  </si>
  <si>
    <t>Mahasõidukoht M3 muldkeha ja katendi ehitamine koos tihendamisega (M3 L=10 m, R=10 m) s.h.</t>
  </si>
  <si>
    <t>Geotekstiili (Deklareeritud tõmbetugevus MD/CMD ≥20 kN/m, 6,0 m lai) paigaldamine tihendatud ja profileeritud muldele</t>
  </si>
  <si>
    <t>Praali harutee (0,57 km) rekonstrueerimine</t>
  </si>
  <si>
    <t>Praali harutee (0,57 km) rekonstrueerimine kokku</t>
  </si>
  <si>
    <t>Praali maaparandussüsteemi uuendamine kokku</t>
  </si>
  <si>
    <t>Koordinaatidega seotud teostusjoonise koostamine (RMK nõuete kohane ja digitaalne) koos Praali haruteega</t>
  </si>
  <si>
    <t>Praali maaparandussüsteemi uuendamine</t>
  </si>
  <si>
    <t>114,2 ha</t>
  </si>
  <si>
    <t>Võsa, peenmetsa ja metsa raie, koondamine hunnikutesse ja kokkuvedu 1000m</t>
  </si>
  <si>
    <t>Puittaimestiku kändude juurimine</t>
  </si>
  <si>
    <t>Lamapuidu likvideerimine</t>
  </si>
  <si>
    <t>Koprapaisude likvideerimine (3 korda)</t>
  </si>
  <si>
    <t>Kivide teisaldamine töötsoonist eemale</t>
  </si>
  <si>
    <t>Settebasseini kaeve ekskavaatoriga, I-II gr. pinnas</t>
  </si>
  <si>
    <t>Settebasseini kaevepinnase laialiplaneerimine buldooseriga</t>
  </si>
  <si>
    <t>Kiviprisma (kivi Ø 15-30 cm) ehitamine settebasseini</t>
  </si>
  <si>
    <t>Ehitusaegsete filtratsioonitõkke ekraanide paigaldus ja ehitustööde lõpus likvideerimine</t>
  </si>
  <si>
    <t>Uute veejuhtmete mahamärkimine</t>
  </si>
  <si>
    <t>km</t>
  </si>
  <si>
    <t>HE - Hooldatav eesvoolu kaeve kokku</t>
  </si>
  <si>
    <t>HK - Hooldatav kuivenduskraavi kaeve kokku</t>
  </si>
  <si>
    <t>EN - Ehitatav nõva kaeve kokku</t>
  </si>
  <si>
    <t>Mullavallide laialiajamine ja tasandamine (sh vanad kraavivallid)</t>
  </si>
  <si>
    <t>Sette ekspluatatsioonieelne eemaldus (10% põhikaeve mahust)</t>
  </si>
  <si>
    <t>Voolutakistuste eemaldamine veejuhtme sängist</t>
  </si>
  <si>
    <t>Ø 30-100 cm (r/b + plast) truubi torude väljatõstmine ja utiliseerimine</t>
  </si>
  <si>
    <t>Di=60 cm plasttruup, tüüp 60PT, ehitamine (profileeritud plasttoru, SN8)</t>
  </si>
  <si>
    <t>Ø 40 cm truubi mattotsaku ehitamine (tüüp 40-MAO)</t>
  </si>
  <si>
    <t>Ø 60 cm truubi kiviotsaku ehitamine (tüüp 60-KOK)</t>
  </si>
  <si>
    <t>Truubi setetest puhastamine, plasttruup Ø50, setet üle 1/2 Ø</t>
  </si>
  <si>
    <t>Kruuskatte ehitus truupide ehitamisel, purustatud kruus positsioon nr 6 (+materjal ja vedu karjäärist)</t>
  </si>
  <si>
    <t>Teemulde mahalükkamine/koorimine/tasandamine</t>
  </si>
  <si>
    <t>Teemulde töötlemine profiili koos teekraede likvideerimisega ning mulde tihendamisega</t>
  </si>
  <si>
    <t>Kruusast teealuse ehitustööd koos tihendamisega H=20sm, Sorteeritud kruus, Positsioon nr. 4 (+materjal ja vedu karjäärist)</t>
  </si>
  <si>
    <t>Kruusast teeelemendide katte ehitamine koos tihendamisega, H=10 sm, Purustatud kruus, Positsioon nr. 6 (+materjal ja vedu karjäärist)</t>
  </si>
  <si>
    <t>Kruusast teeelemendide aluse ehitamine koos tihendamisega, H=20 sm, Sorteeritud kruus, Positsioon nr. 4 (+materjal ja vedu karjäärist)</t>
  </si>
  <si>
    <t xml:space="preserve">Muldkeha ehitamine H=30 sm juurdeveetavast pinnasest (liiv (k≥0,5m/24h)) paigaldamine ja tihendamine (+materjal ja vedu karjäärist) </t>
  </si>
  <si>
    <t>Mahasõidukoht M7 muldkeha ja katendi ehitamine koos tihendamisega (A=4,5m, R=12,5m, L=20m) s.h.</t>
  </si>
  <si>
    <t>Liiklusmärgi 221 "Anna teed" komplekti paigaldamine koos eelteavitusmärgiga 221+811 (suurusgrupp 2)</t>
  </si>
  <si>
    <t>T-kujuline tagasipööramisekoha TP-T muldkeha ja katendi ehitamine koos tihendamisega s.h.</t>
  </si>
  <si>
    <t>UK - Uuendatav kuivenduskraavi kaeve kokku koos 3 tk kraavi laiendiga</t>
  </si>
  <si>
    <r>
      <t>m</t>
    </r>
    <r>
      <rPr>
        <vertAlign val="superscript"/>
        <sz val="10"/>
        <color theme="1"/>
        <rFont val="Arial"/>
        <family val="2"/>
        <charset val="186"/>
      </rPr>
      <t>3</t>
    </r>
  </si>
  <si>
    <r>
      <t>m</t>
    </r>
    <r>
      <rPr>
        <vertAlign val="superscript"/>
        <sz val="10"/>
        <rFont val="Arial"/>
        <family val="2"/>
        <charset val="186"/>
      </rPr>
      <t>3</t>
    </r>
  </si>
  <si>
    <r>
      <t>m</t>
    </r>
    <r>
      <rPr>
        <vertAlign val="superscript"/>
        <sz val="10"/>
        <color indexed="8"/>
        <rFont val="Arial"/>
        <family val="2"/>
        <charset val="186"/>
      </rPr>
      <t>2</t>
    </r>
  </si>
  <si>
    <r>
      <t>m</t>
    </r>
    <r>
      <rPr>
        <vertAlign val="superscript"/>
        <sz val="10"/>
        <rFont val="Arial"/>
        <family val="2"/>
        <charset val="186"/>
      </rPr>
      <t>3</t>
    </r>
    <r>
      <rPr>
        <sz val="11"/>
        <color theme="1"/>
        <rFont val="Calibri"/>
        <family val="2"/>
        <charset val="186"/>
        <scheme val="minor"/>
      </rPr>
      <t/>
    </r>
  </si>
  <si>
    <r>
      <t>m</t>
    </r>
    <r>
      <rPr>
        <vertAlign val="superscript"/>
        <sz val="10"/>
        <rFont val="Arial"/>
        <family val="2"/>
        <charset val="186"/>
      </rPr>
      <t>2</t>
    </r>
  </si>
  <si>
    <t>Mõõtühik</t>
  </si>
  <si>
    <t>1 kmpl</t>
  </si>
  <si>
    <t>Ühe (1) ühiku hind, EUR km-ta</t>
  </si>
  <si>
    <t>Maksumus KOKKU, EUR km-ta</t>
  </si>
  <si>
    <t>Maksumus KOKKU</t>
  </si>
  <si>
    <t>PAKKUMUSE MAKSUMUSE VORM</t>
  </si>
  <si>
    <t>Pakkuja täidab kollasega märgitud lahtrid!</t>
  </si>
  <si>
    <t>&lt;- kogumaksumus sisestada RHRi</t>
  </si>
  <si>
    <t>Lihthankemenetlus „Praali maaparandussüsteemi rekonstrueerimine“
Viitenumber: 278608
Lisa 2 - Pakkumuse maksumuse vorm</t>
  </si>
  <si>
    <t>*** Teeehituse kasutatavate sidumata ja hüdrauliliselt seotud segude ja täitematerjalide mõistete käsitlemisel ning kvaliteedi määramisel lähtutakse EVS-EN 13285:2010 ja EVS-EN 13242:2006+A1:2008 standardi nõuetest.</t>
  </si>
  <si>
    <t>****** Truubi otsakute ehitamisel, nõlvade kindlustamisel jm võib kasutada ainult erosioonitõkke matti, mis koosneb 100% kookoskiududest (350 g/m2) ja mille siduselemendiks on jute nöör/võrk. Plastist sidusnöörid/võrgud on keelatud.</t>
  </si>
  <si>
    <t>****** Truubi otsakute ehitamisel, nõlvade kindlustamisel jm võib kasutada hüdrokülvi, kuid see peab olema teostatud 50 päeva enne ehituse lõpptähtaega ja ehituse üle andes peab otsakul/kindlustusel kasvama ühtlane elujõuline haljastus.</t>
  </si>
  <si>
    <t>******* Objektil peab olema tagatud ajakohane ajutine liikluskorraldus paigaldatud ajutiste liiklusmärkidega nr 158 „Teetööd“, nr 331 „Sissesõidu keeld”, nr 552 „Umbtee” ja avalikult kasutatavatel teedel tööde tegemiseks nõutavad liiklusskeemi kohased märgid ning lisaks kõik muud juhtumi põhised vajalikud ajutised liiklusmärgid.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</si>
</sst>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
    <numFmt numFmtId="167" formatCode="#,##0.00\ &quot;€&quot;"/>
  </numFmts>
  <fonts count="35" x14ac:knownFonts="1">
    <font>
      <sz val="10"/>
      <name val="Arial"/>
      <charset val="186"/>
    </font>
    <font>
      <sz val="11"/>
      <color theme="1"/>
      <name val="Calibri"/>
      <family val="2"/>
      <charset val="186"/>
      <scheme val="minor"/>
    </font>
    <font>
      <sz val="10"/>
      <name val="Arial"/>
      <family val="2"/>
      <charset val="186"/>
    </font>
    <font>
      <sz val="8"/>
      <name val="Arial"/>
      <family val="2"/>
      <charset val="186"/>
    </font>
    <font>
      <sz val="10"/>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1"/>
      <color theme="1"/>
      <name val="Calibri"/>
      <family val="2"/>
      <scheme val="minor"/>
    </font>
    <font>
      <sz val="10"/>
      <color theme="1"/>
      <name val="Arial"/>
      <family val="2"/>
      <charset val="186"/>
    </font>
    <font>
      <b/>
      <sz val="10"/>
      <name val="Arial"/>
      <family val="2"/>
      <charset val="186"/>
    </font>
    <font>
      <b/>
      <sz val="10"/>
      <color theme="1"/>
      <name val="Arial"/>
      <family val="2"/>
      <charset val="186"/>
    </font>
    <font>
      <vertAlign val="superscript"/>
      <sz val="10"/>
      <color theme="1"/>
      <name val="Arial"/>
      <family val="2"/>
      <charset val="186"/>
    </font>
    <font>
      <sz val="10"/>
      <color indexed="8"/>
      <name val="Arial"/>
      <family val="2"/>
      <charset val="186"/>
    </font>
    <font>
      <vertAlign val="superscript"/>
      <sz val="10"/>
      <name val="Arial"/>
      <family val="2"/>
      <charset val="186"/>
    </font>
    <font>
      <vertAlign val="superscript"/>
      <sz val="10"/>
      <color indexed="8"/>
      <name val="Arial"/>
      <family val="2"/>
      <charset val="186"/>
    </font>
    <font>
      <i/>
      <sz val="10"/>
      <color theme="1"/>
      <name val="Arial"/>
      <family val="2"/>
      <charset val="186"/>
    </font>
    <font>
      <i/>
      <sz val="10"/>
      <name val="Arial"/>
      <family val="2"/>
      <charset val="186"/>
    </font>
    <font>
      <b/>
      <u/>
      <sz val="10"/>
      <name val="Arial"/>
      <family val="2"/>
      <charset val="186"/>
    </font>
    <font>
      <i/>
      <sz val="10"/>
      <color rgb="FFFF0000"/>
      <name val="Arial"/>
      <family val="2"/>
      <charset val="186"/>
    </font>
    <font>
      <i/>
      <sz val="9"/>
      <name val="Arial"/>
      <family val="2"/>
      <charset val="186"/>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theme="0"/>
        <bgColor indexed="64"/>
      </patternFill>
    </fill>
    <fill>
      <patternFill patternType="solid">
        <fgColor indexed="9"/>
        <bgColor indexed="26"/>
      </patternFill>
    </fill>
    <fill>
      <patternFill patternType="solid">
        <fgColor rgb="FFFFFF00"/>
        <bgColor indexed="64"/>
      </patternFill>
    </fill>
    <fill>
      <patternFill patternType="solid">
        <fgColor rgb="FF92D05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75">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9" fillId="21" borderId="2" applyNumberFormat="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7" applyNumberFormat="0" applyFill="0" applyAlignment="0" applyProtection="0"/>
    <xf numFmtId="0" fontId="17" fillId="23" borderId="0" applyNumberFormat="0" applyBorder="0" applyAlignment="0" applyProtection="0"/>
    <xf numFmtId="0" fontId="2" fillId="22" borderId="8" applyNumberFormat="0" applyFont="0" applyAlignment="0" applyProtection="0"/>
    <xf numFmtId="0" fontId="18" fillId="20" borderId="9" applyNumberFormat="0" applyAlignment="0" applyProtection="0"/>
    <xf numFmtId="0" fontId="19" fillId="0" borderId="0" applyNumberFormat="0" applyFill="0" applyBorder="0" applyAlignment="0" applyProtection="0"/>
    <xf numFmtId="0" fontId="20" fillId="0" borderId="6" applyNumberFormat="0" applyFill="0" applyAlignment="0" applyProtection="0"/>
    <xf numFmtId="0" fontId="21" fillId="0" borderId="0" applyNumberFormat="0" applyFill="0" applyBorder="0" applyAlignment="0" applyProtection="0"/>
    <xf numFmtId="0" fontId="4" fillId="0" borderId="0"/>
    <xf numFmtId="0" fontId="2" fillId="0" borderId="0"/>
    <xf numFmtId="1" fontId="2" fillId="0" borderId="13" applyAlignment="0"/>
    <xf numFmtId="1" fontId="2" fillId="0" borderId="13" applyAlignment="0"/>
    <xf numFmtId="0" fontId="2" fillId="0" borderId="0"/>
    <xf numFmtId="0" fontId="2" fillId="0" borderId="0">
      <alignment wrapText="1"/>
    </xf>
    <xf numFmtId="0" fontId="2" fillId="0" borderId="0">
      <alignment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 fontId="2" fillId="0" borderId="14" applyAlignment="0"/>
    <xf numFmtId="1" fontId="2" fillId="0" borderId="14" applyAlignment="0"/>
    <xf numFmtId="1" fontId="2" fillId="0" borderId="14"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2" fillId="0" borderId="0"/>
    <xf numFmtId="0" fontId="2" fillId="0" borderId="0"/>
    <xf numFmtId="0" fontId="2" fillId="0" borderId="0">
      <alignment wrapText="1"/>
    </xf>
    <xf numFmtId="1" fontId="2" fillId="0" borderId="14" applyAlignment="0"/>
    <xf numFmtId="0" fontId="2" fillId="0" borderId="0"/>
    <xf numFmtId="0" fontId="2" fillId="0" borderId="0"/>
  </cellStyleXfs>
  <cellXfs count="89">
    <xf numFmtId="0" fontId="0" fillId="0" borderId="0" xfId="0"/>
    <xf numFmtId="0" fontId="2" fillId="0" borderId="0" xfId="0" applyFont="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vertical="center" wrapText="1"/>
    </xf>
    <xf numFmtId="4" fontId="2" fillId="0" borderId="0" xfId="0" applyNumberFormat="1" applyFont="1" applyAlignment="1">
      <alignment vertical="center"/>
    </xf>
    <xf numFmtId="0" fontId="2" fillId="0" borderId="10" xfId="0" applyFont="1" applyBorder="1" applyAlignment="1">
      <alignment horizontal="center" vertical="center" wrapText="1"/>
    </xf>
    <xf numFmtId="0" fontId="24" fillId="0" borderId="11" xfId="0" applyFont="1" applyBorder="1" applyAlignment="1">
      <alignment horizontal="center" vertical="center" wrapText="1"/>
    </xf>
    <xf numFmtId="4" fontId="24" fillId="0" borderId="12" xfId="0" applyNumberFormat="1" applyFont="1" applyBorder="1" applyAlignment="1">
      <alignment horizontal="center" vertical="center" wrapText="1"/>
    </xf>
    <xf numFmtId="0" fontId="2" fillId="0" borderId="15" xfId="0" applyFont="1" applyBorder="1" applyAlignment="1">
      <alignment horizontal="center" vertical="center" wrapText="1"/>
    </xf>
    <xf numFmtId="0" fontId="24" fillId="0" borderId="14" xfId="0" applyFont="1" applyBorder="1" applyAlignment="1">
      <alignment horizontal="center" vertical="center" wrapText="1"/>
    </xf>
    <xf numFmtId="4" fontId="24" fillId="0" borderId="16" xfId="0" applyNumberFormat="1" applyFont="1" applyBorder="1" applyAlignment="1">
      <alignment horizontal="center" vertical="center" wrapText="1"/>
    </xf>
    <xf numFmtId="0" fontId="2" fillId="0" borderId="19" xfId="0" applyFont="1" applyBorder="1" applyAlignment="1">
      <alignment horizontal="center" vertical="center" wrapText="1"/>
    </xf>
    <xf numFmtId="0" fontId="24" fillId="0" borderId="20" xfId="0" applyFont="1" applyBorder="1" applyAlignment="1">
      <alignment horizontal="center" vertical="center" wrapText="1"/>
    </xf>
    <xf numFmtId="0" fontId="2" fillId="0" borderId="20" xfId="0" applyFont="1" applyBorder="1" applyAlignment="1">
      <alignment horizontal="center" vertical="center" wrapText="1"/>
    </xf>
    <xf numFmtId="4" fontId="24" fillId="0" borderId="18" xfId="0" applyNumberFormat="1" applyFont="1" applyBorder="1" applyAlignment="1">
      <alignment horizontal="center" vertical="center" wrapText="1"/>
    </xf>
    <xf numFmtId="0" fontId="24" fillId="0" borderId="32" xfId="0" applyFont="1" applyBorder="1" applyAlignment="1">
      <alignment horizontal="center" vertical="center" wrapText="1"/>
    </xf>
    <xf numFmtId="0" fontId="24" fillId="0" borderId="33" xfId="0" applyFont="1" applyBorder="1" applyAlignment="1">
      <alignment horizontal="center" vertical="center" wrapText="1"/>
    </xf>
    <xf numFmtId="0" fontId="24" fillId="0" borderId="34" xfId="0" applyFont="1" applyBorder="1" applyAlignment="1">
      <alignment horizontal="center" vertical="center" wrapText="1"/>
    </xf>
    <xf numFmtId="0" fontId="24" fillId="0" borderId="29" xfId="0" applyFont="1" applyBorder="1" applyAlignment="1">
      <alignment horizontal="center" vertical="center"/>
    </xf>
    <xf numFmtId="0" fontId="24" fillId="0" borderId="30" xfId="0" applyFont="1" applyBorder="1" applyAlignment="1">
      <alignment horizontal="center" vertical="center"/>
    </xf>
    <xf numFmtId="0" fontId="24" fillId="0" borderId="31" xfId="0" applyFont="1" applyBorder="1" applyAlignment="1">
      <alignment horizontal="center" vertical="center"/>
    </xf>
    <xf numFmtId="0" fontId="2" fillId="0" borderId="15" xfId="0" applyFont="1" applyBorder="1" applyAlignment="1">
      <alignment horizontal="center" vertical="center"/>
    </xf>
    <xf numFmtId="0" fontId="2" fillId="0" borderId="14" xfId="0" applyFont="1" applyBorder="1" applyAlignment="1">
      <alignment horizontal="left" vertical="center" wrapText="1"/>
    </xf>
    <xf numFmtId="0" fontId="2" fillId="0" borderId="14" xfId="0" applyFont="1" applyBorder="1" applyAlignment="1">
      <alignment horizontal="center" vertical="center" wrapText="1"/>
    </xf>
    <xf numFmtId="0" fontId="2" fillId="0" borderId="14" xfId="0" applyFont="1" applyBorder="1" applyAlignment="1">
      <alignment vertical="center" wrapText="1"/>
    </xf>
    <xf numFmtId="0" fontId="23" fillId="0" borderId="14" xfId="0" applyFont="1" applyBorder="1" applyAlignment="1">
      <alignment horizontal="center" vertical="center"/>
    </xf>
    <xf numFmtId="1" fontId="2" fillId="0" borderId="14" xfId="72" applyFont="1" applyAlignment="1">
      <alignment horizontal="left" vertical="center" wrapText="1"/>
    </xf>
    <xf numFmtId="0" fontId="25" fillId="24" borderId="17" xfId="0" applyFont="1" applyFill="1" applyBorder="1" applyAlignment="1">
      <alignment horizontal="center" vertical="center"/>
    </xf>
    <xf numFmtId="0" fontId="25" fillId="24" borderId="24" xfId="0" applyFont="1" applyFill="1" applyBorder="1" applyAlignment="1">
      <alignment horizontal="center" vertical="center"/>
    </xf>
    <xf numFmtId="0" fontId="25" fillId="24" borderId="25" xfId="0" applyFont="1" applyFill="1" applyBorder="1" applyAlignment="1">
      <alignment horizontal="center" vertical="center"/>
    </xf>
    <xf numFmtId="1" fontId="23" fillId="0" borderId="14" xfId="72" applyFont="1" applyAlignment="1">
      <alignment horizontal="left" vertical="center" wrapText="1"/>
    </xf>
    <xf numFmtId="0" fontId="24" fillId="0" borderId="15" xfId="0" applyFont="1" applyBorder="1" applyAlignment="1">
      <alignment horizontal="center" vertical="center"/>
    </xf>
    <xf numFmtId="0" fontId="24" fillId="0" borderId="14" xfId="0" applyFont="1" applyBorder="1" applyAlignment="1">
      <alignment horizontal="center" vertical="center"/>
    </xf>
    <xf numFmtId="0" fontId="24" fillId="0" borderId="16" xfId="0" applyFont="1" applyBorder="1" applyAlignment="1">
      <alignment horizontal="center" vertical="center"/>
    </xf>
    <xf numFmtId="0" fontId="23" fillId="0" borderId="14" xfId="0" applyFont="1" applyBorder="1" applyAlignment="1">
      <alignment vertical="center" wrapText="1"/>
    </xf>
    <xf numFmtId="0" fontId="24" fillId="0" borderId="21" xfId="0" applyFont="1" applyBorder="1" applyAlignment="1">
      <alignment horizontal="right" vertical="center"/>
    </xf>
    <xf numFmtId="0" fontId="24" fillId="0" borderId="26" xfId="0" applyFont="1" applyBorder="1" applyAlignment="1">
      <alignment horizontal="right" vertical="center"/>
    </xf>
    <xf numFmtId="0" fontId="24" fillId="0" borderId="17" xfId="0" applyFont="1" applyBorder="1" applyAlignment="1">
      <alignment horizontal="center" vertical="center"/>
    </xf>
    <xf numFmtId="0" fontId="24" fillId="0" borderId="24" xfId="0" applyFont="1" applyBorder="1" applyAlignment="1">
      <alignment horizontal="center" vertical="center"/>
    </xf>
    <xf numFmtId="0" fontId="24" fillId="0" borderId="25" xfId="0" applyFont="1" applyBorder="1" applyAlignment="1">
      <alignment horizontal="center" vertical="center"/>
    </xf>
    <xf numFmtId="0" fontId="27" fillId="0" borderId="14" xfId="0" applyFont="1" applyBorder="1" applyAlignment="1">
      <alignment horizontal="left" vertical="center" wrapText="1"/>
    </xf>
    <xf numFmtId="0" fontId="2" fillId="0" borderId="14" xfId="0" applyFont="1" applyBorder="1" applyAlignment="1">
      <alignment horizontal="center" vertical="center"/>
    </xf>
    <xf numFmtId="0" fontId="2" fillId="0" borderId="14" xfId="61" applyFont="1" applyBorder="1" applyAlignment="1">
      <alignment vertical="center" wrapText="1"/>
    </xf>
    <xf numFmtId="1" fontId="2" fillId="0" borderId="14" xfId="57" applyFont="1" applyAlignment="1">
      <alignment vertical="center" wrapText="1"/>
    </xf>
    <xf numFmtId="0" fontId="23" fillId="0" borderId="14" xfId="0" applyFont="1" applyBorder="1" applyAlignment="1">
      <alignment horizontal="left" vertical="center" wrapText="1"/>
    </xf>
    <xf numFmtId="0" fontId="25" fillId="0" borderId="14" xfId="0" applyFont="1" applyBorder="1" applyAlignment="1">
      <alignment vertical="center" wrapText="1"/>
    </xf>
    <xf numFmtId="165" fontId="2" fillId="0" borderId="14" xfId="0" applyNumberFormat="1" applyFont="1" applyBorder="1" applyAlignment="1">
      <alignment horizontal="center" vertical="center"/>
    </xf>
    <xf numFmtId="3" fontId="30" fillId="0" borderId="14" xfId="0" applyNumberFormat="1" applyFont="1" applyBorder="1" applyAlignment="1">
      <alignment horizontal="right" vertical="center" wrapText="1"/>
    </xf>
    <xf numFmtId="1" fontId="2" fillId="0" borderId="14" xfId="0" applyNumberFormat="1" applyFont="1" applyBorder="1" applyAlignment="1">
      <alignment horizontal="center" vertical="center"/>
    </xf>
    <xf numFmtId="0" fontId="30" fillId="0" borderId="14" xfId="0" applyFont="1" applyBorder="1" applyAlignment="1">
      <alignment horizontal="right" vertical="center" wrapText="1"/>
    </xf>
    <xf numFmtId="1" fontId="31" fillId="0" borderId="14" xfId="57" applyFont="1" applyAlignment="1">
      <alignment horizontal="right" vertical="center" wrapText="1"/>
    </xf>
    <xf numFmtId="3" fontId="31" fillId="0" borderId="14" xfId="51" applyNumberFormat="1" applyFont="1" applyBorder="1" applyAlignment="1">
      <alignment horizontal="right" vertical="center" wrapText="1"/>
    </xf>
    <xf numFmtId="165" fontId="24" fillId="0" borderId="14" xfId="55" applyNumberFormat="1" applyFont="1" applyBorder="1" applyAlignment="1">
      <alignment horizontal="left" vertical="center" wrapText="1"/>
    </xf>
    <xf numFmtId="0" fontId="2" fillId="25" borderId="14" xfId="0" applyFont="1" applyFill="1" applyBorder="1" applyAlignment="1">
      <alignment horizontal="center" vertical="center"/>
    </xf>
    <xf numFmtId="0" fontId="2" fillId="25" borderId="14" xfId="0" applyFont="1" applyFill="1" applyBorder="1" applyAlignment="1">
      <alignment horizontal="left" vertical="center" wrapText="1"/>
    </xf>
    <xf numFmtId="0" fontId="23" fillId="0" borderId="0" xfId="0" applyFont="1" applyAlignment="1">
      <alignment horizontal="right" vertical="center"/>
    </xf>
    <xf numFmtId="0" fontId="23" fillId="0" borderId="0" xfId="0" applyFont="1" applyAlignment="1">
      <alignment vertical="center"/>
    </xf>
    <xf numFmtId="0" fontId="24" fillId="0" borderId="27" xfId="0" applyFont="1" applyBorder="1" applyAlignment="1">
      <alignment horizontal="right" vertical="center"/>
    </xf>
    <xf numFmtId="0" fontId="24" fillId="0" borderId="28" xfId="0" applyFont="1" applyBorder="1" applyAlignment="1">
      <alignment horizontal="right" vertical="center"/>
    </xf>
    <xf numFmtId="0" fontId="27" fillId="0" borderId="0" xfId="0" applyFont="1" applyAlignment="1">
      <alignment vertical="center"/>
    </xf>
    <xf numFmtId="0" fontId="24" fillId="0" borderId="0" xfId="0" applyFont="1" applyAlignment="1">
      <alignment horizontal="right" vertical="center" wrapText="1"/>
    </xf>
    <xf numFmtId="0" fontId="24" fillId="0" borderId="23" xfId="0" applyFont="1" applyBorder="1" applyAlignment="1">
      <alignment horizontal="right" vertical="center" wrapText="1"/>
    </xf>
    <xf numFmtId="0" fontId="2" fillId="0" borderId="0" xfId="42" applyFont="1" applyAlignment="1">
      <alignment vertical="center"/>
    </xf>
    <xf numFmtId="2" fontId="2" fillId="0" borderId="14" xfId="0" applyNumberFormat="1" applyFont="1" applyBorder="1" applyAlignment="1">
      <alignment horizontal="center" vertical="center"/>
    </xf>
    <xf numFmtId="164" fontId="2" fillId="0" borderId="14" xfId="0" applyNumberFormat="1" applyFont="1" applyBorder="1" applyAlignment="1">
      <alignment horizontal="center" vertical="center"/>
    </xf>
    <xf numFmtId="1" fontId="2" fillId="0" borderId="14" xfId="0" applyNumberFormat="1" applyFont="1" applyBorder="1" applyAlignment="1">
      <alignment horizontal="center" vertical="center" wrapText="1"/>
    </xf>
    <xf numFmtId="3" fontId="2" fillId="0" borderId="14" xfId="0" applyNumberFormat="1" applyFont="1" applyBorder="1" applyAlignment="1">
      <alignment horizontal="center" vertical="center"/>
    </xf>
    <xf numFmtId="0" fontId="27" fillId="0" borderId="14" xfId="0" applyFont="1" applyBorder="1" applyAlignment="1">
      <alignment horizontal="center" vertical="center"/>
    </xf>
    <xf numFmtId="3" fontId="23" fillId="0" borderId="14" xfId="0" applyNumberFormat="1" applyFont="1" applyBorder="1" applyAlignment="1">
      <alignment horizontal="center" vertical="center"/>
    </xf>
    <xf numFmtId="4" fontId="23" fillId="0" borderId="14" xfId="0" applyNumberFormat="1" applyFont="1" applyBorder="1" applyAlignment="1">
      <alignment horizontal="center" vertical="center"/>
    </xf>
    <xf numFmtId="0" fontId="24" fillId="0" borderId="35" xfId="0" applyFont="1" applyBorder="1" applyAlignment="1">
      <alignment horizontal="center" vertical="center" wrapText="1"/>
    </xf>
    <xf numFmtId="0" fontId="24" fillId="0" borderId="36" xfId="0" applyFont="1" applyBorder="1" applyAlignment="1">
      <alignment horizontal="center" vertical="center" wrapText="1"/>
    </xf>
    <xf numFmtId="0" fontId="24" fillId="0" borderId="37" xfId="0" applyFont="1" applyBorder="1" applyAlignment="1">
      <alignment horizontal="center" vertical="center" wrapText="1"/>
    </xf>
    <xf numFmtId="167" fontId="2" fillId="26" borderId="14" xfId="0" applyNumberFormat="1" applyFont="1" applyFill="1" applyBorder="1" applyAlignment="1">
      <alignment horizontal="center" vertical="center" wrapText="1"/>
    </xf>
    <xf numFmtId="167" fontId="2" fillId="0" borderId="16" xfId="0" applyNumberFormat="1" applyFont="1" applyBorder="1" applyAlignment="1">
      <alignment horizontal="right" vertical="center" wrapText="1"/>
    </xf>
    <xf numFmtId="167" fontId="24" fillId="0" borderId="18" xfId="0" applyNumberFormat="1" applyFont="1" applyBorder="1" applyAlignment="1">
      <alignment horizontal="right" vertical="center" wrapText="1"/>
    </xf>
    <xf numFmtId="167" fontId="2" fillId="26" borderId="14" xfId="0" applyNumberFormat="1" applyFont="1" applyFill="1" applyBorder="1" applyAlignment="1">
      <alignment horizontal="center" vertical="center"/>
    </xf>
    <xf numFmtId="0" fontId="24" fillId="0" borderId="0" xfId="0" applyFont="1" applyAlignment="1">
      <alignment horizontal="right" vertical="center" wrapText="1"/>
    </xf>
    <xf numFmtId="0" fontId="24" fillId="0" borderId="0" xfId="0" applyFont="1" applyBorder="1" applyAlignment="1">
      <alignment horizontal="right" vertical="center" wrapText="1"/>
    </xf>
    <xf numFmtId="4" fontId="24" fillId="0" borderId="0" xfId="0" applyNumberFormat="1" applyFont="1" applyBorder="1" applyAlignment="1">
      <alignment horizontal="center" vertical="center" wrapText="1"/>
    </xf>
    <xf numFmtId="0" fontId="32" fillId="0" borderId="0" xfId="0" applyFont="1" applyAlignment="1">
      <alignment horizontal="left" vertical="center"/>
    </xf>
    <xf numFmtId="0" fontId="33" fillId="0" borderId="0" xfId="0" applyFont="1" applyAlignment="1">
      <alignment horizontal="left" vertical="center"/>
    </xf>
    <xf numFmtId="0" fontId="33" fillId="0" borderId="0" xfId="0" applyFont="1" applyAlignment="1">
      <alignment vertical="center"/>
    </xf>
    <xf numFmtId="167" fontId="24" fillId="27" borderId="22" xfId="0" applyNumberFormat="1" applyFont="1" applyFill="1" applyBorder="1" applyAlignment="1">
      <alignment horizontal="right" vertical="center" wrapText="1"/>
    </xf>
    <xf numFmtId="0" fontId="34" fillId="0" borderId="0" xfId="0" applyFont="1" applyAlignment="1">
      <alignment horizontal="right" vertical="center" wrapText="1"/>
    </xf>
    <xf numFmtId="0" fontId="34" fillId="0" borderId="0" xfId="0" applyFont="1" applyAlignment="1">
      <alignment horizontal="right" vertical="center"/>
    </xf>
    <xf numFmtId="0" fontId="31" fillId="0" borderId="0" xfId="0" applyFont="1" applyAlignment="1">
      <alignment horizontal="left" vertical="center"/>
    </xf>
    <xf numFmtId="0" fontId="31" fillId="0" borderId="0" xfId="0" applyFont="1" applyAlignment="1">
      <alignment horizontal="left" vertical="center" wrapText="1"/>
    </xf>
  </cellXfs>
  <cellStyles count="75">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cel Built-in Input" xfId="74" xr:uid="{12BB8D70-89F8-4DDC-A807-65FEAB83121D}"/>
    <cellStyle name="Explanatory Text" xfId="28" xr:uid="{00000000-0005-0000-0000-00001B000000}"/>
    <cellStyle name="Good" xfId="29" xr:uid="{00000000-0005-0000-0000-00001C000000}"/>
    <cellStyle name="Heading 1" xfId="30" xr:uid="{00000000-0005-0000-0000-00001D000000}"/>
    <cellStyle name="Heading 2" xfId="31" xr:uid="{00000000-0005-0000-0000-00001E000000}"/>
    <cellStyle name="Heading 3" xfId="32" xr:uid="{00000000-0005-0000-0000-00001F000000}"/>
    <cellStyle name="Heading 4" xfId="33" xr:uid="{00000000-0005-0000-0000-000020000000}"/>
    <cellStyle name="Input" xfId="34" xr:uid="{00000000-0005-0000-0000-000021000000}"/>
    <cellStyle name="Linked Cell" xfId="35" xr:uid="{00000000-0005-0000-0000-000022000000}"/>
    <cellStyle name="Neutral" xfId="36" xr:uid="{00000000-0005-0000-0000-000023000000}"/>
    <cellStyle name="Normaallaad" xfId="0" builtinId="0"/>
    <cellStyle name="Normaallaad 2" xfId="46" xr:uid="{00000000-0005-0000-0000-000025000000}"/>
    <cellStyle name="Normaallaad 2 2" xfId="54" xr:uid="{00000000-0005-0000-0000-000026000000}"/>
    <cellStyle name="Normaallaad 4" xfId="67" xr:uid="{00000000-0005-0000-0000-000027000000}"/>
    <cellStyle name="Normal 2" xfId="43" xr:uid="{00000000-0005-0000-0000-000028000000}"/>
    <cellStyle name="Normal 2 10" xfId="73" xr:uid="{7DF149F1-85CA-44EE-8DCD-5DB8386655CB}"/>
    <cellStyle name="Normal 2 2" xfId="51" xr:uid="{00000000-0005-0000-0000-000029000000}"/>
    <cellStyle name="Normal 2 3" xfId="68" xr:uid="{00000000-0005-0000-0000-00002A000000}"/>
    <cellStyle name="Normal 23" xfId="49" xr:uid="{00000000-0005-0000-0000-00002B000000}"/>
    <cellStyle name="Normal 3" xfId="44" xr:uid="{00000000-0005-0000-0000-00002C000000}"/>
    <cellStyle name="Normal 3 2" xfId="45" xr:uid="{00000000-0005-0000-0000-00002D000000}"/>
    <cellStyle name="Normal 3 2 4" xfId="57" xr:uid="{00000000-0005-0000-0000-00002E000000}"/>
    <cellStyle name="Normal 3 2 4 2" xfId="58" xr:uid="{00000000-0005-0000-0000-00002F000000}"/>
    <cellStyle name="Normal 3 3" xfId="69" xr:uid="{00000000-0005-0000-0000-000030000000}"/>
    <cellStyle name="Normal 3 4" xfId="59" xr:uid="{00000000-0005-0000-0000-000031000000}"/>
    <cellStyle name="Normal 3 4 2" xfId="72" xr:uid="{638640BC-8D9E-4D88-B140-D83003E7DA31}"/>
    <cellStyle name="Normal 34" xfId="65" xr:uid="{00000000-0005-0000-0000-000032000000}"/>
    <cellStyle name="Normal 35" xfId="56" xr:uid="{00000000-0005-0000-0000-000033000000}"/>
    <cellStyle name="Normal 35 10" xfId="60" xr:uid="{00000000-0005-0000-0000-000034000000}"/>
    <cellStyle name="Normal 4" xfId="53" xr:uid="{00000000-0005-0000-0000-000035000000}"/>
    <cellStyle name="Normal 42 10" xfId="62" xr:uid="{00000000-0005-0000-0000-000036000000}"/>
    <cellStyle name="Normal 42 10 2" xfId="64" xr:uid="{00000000-0005-0000-0000-000037000000}"/>
    <cellStyle name="Normal 45" xfId="50" xr:uid="{00000000-0005-0000-0000-000038000000}"/>
    <cellStyle name="Normal 45 10" xfId="63" xr:uid="{00000000-0005-0000-0000-000039000000}"/>
    <cellStyle name="Normal 46" xfId="47" xr:uid="{00000000-0005-0000-0000-00003A000000}"/>
    <cellStyle name="Normal 46 24" xfId="71" xr:uid="{E76C2D93-65A2-4C32-9E48-2A5E8CF17B2E}"/>
    <cellStyle name="Normal 46 26" xfId="48" xr:uid="{00000000-0005-0000-0000-00003B000000}"/>
    <cellStyle name="Normal 54 5" xfId="70" xr:uid="{00000000-0005-0000-0000-00003C000000}"/>
    <cellStyle name="Normal 8 6 2" xfId="66" xr:uid="{00000000-0005-0000-0000-00003D000000}"/>
    <cellStyle name="Normal_Ahtme2" xfId="61" xr:uid="{00000000-0005-0000-0000-00003E000000}"/>
    <cellStyle name="Normal_Ahtme2 2" xfId="42" xr:uid="{00000000-0005-0000-0000-00003F000000}"/>
    <cellStyle name="Note" xfId="37" xr:uid="{00000000-0005-0000-0000-000040000000}"/>
    <cellStyle name="Output" xfId="38" xr:uid="{00000000-0005-0000-0000-000041000000}"/>
    <cellStyle name="Title" xfId="39" xr:uid="{00000000-0005-0000-0000-000042000000}"/>
    <cellStyle name="Total" xfId="40" xr:uid="{00000000-0005-0000-0000-000043000000}"/>
    <cellStyle name="Warning Text" xfId="41" xr:uid="{00000000-0005-0000-0000-000044000000}"/>
    <cellStyle name="Обычный 2 2 2 2" xfId="52" xr:uid="{00000000-0005-0000-0000-000045000000}"/>
    <cellStyle name="Обычный 2 3 3" xfId="55" xr:uid="{00000000-0005-0000-0000-000046000000}"/>
  </cellStyles>
  <dxfs count="5">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J84"/>
  <sheetViews>
    <sheetView showGridLines="0" tabSelected="1" workbookViewId="0"/>
  </sheetViews>
  <sheetFormatPr defaultColWidth="9.109375" defaultRowHeight="13.2" x14ac:dyDescent="0.25"/>
  <cols>
    <col min="1" max="1" width="3.44140625" style="1" customWidth="1"/>
    <col min="2" max="2" width="4.5546875" style="3" customWidth="1"/>
    <col min="3" max="3" width="105.77734375" style="4" customWidth="1"/>
    <col min="4" max="4" width="9" style="3" bestFit="1" customWidth="1"/>
    <col min="5" max="5" width="16.109375" style="3" customWidth="1"/>
    <col min="6" max="6" width="8.5546875" style="3" customWidth="1"/>
    <col min="7" max="7" width="18.44140625" style="5" customWidth="1"/>
    <col min="8" max="8" width="8.5546875" style="1" customWidth="1"/>
    <col min="9" max="16384" width="9.109375" style="1"/>
  </cols>
  <sheetData>
    <row r="1" spans="2:7" ht="36.6" customHeight="1" x14ac:dyDescent="0.25">
      <c r="B1" s="85" t="s">
        <v>86</v>
      </c>
      <c r="C1" s="86"/>
      <c r="D1" s="86"/>
      <c r="E1" s="86"/>
      <c r="F1" s="86"/>
      <c r="G1" s="86"/>
    </row>
    <row r="3" spans="2:7" x14ac:dyDescent="0.25">
      <c r="B3" s="81" t="s">
        <v>83</v>
      </c>
    </row>
    <row r="4" spans="2:7" x14ac:dyDescent="0.25">
      <c r="B4" s="82" t="s">
        <v>84</v>
      </c>
    </row>
    <row r="6" spans="2:7" ht="13.8" thickBot="1" x14ac:dyDescent="0.3"/>
    <row r="7" spans="2:7" x14ac:dyDescent="0.25">
      <c r="B7" s="6" t="s">
        <v>1</v>
      </c>
      <c r="C7" s="7" t="s">
        <v>0</v>
      </c>
      <c r="D7" s="7" t="s">
        <v>78</v>
      </c>
      <c r="E7" s="71" t="s">
        <v>80</v>
      </c>
      <c r="F7" s="7" t="s">
        <v>2</v>
      </c>
      <c r="G7" s="8" t="s">
        <v>81</v>
      </c>
    </row>
    <row r="8" spans="2:7" x14ac:dyDescent="0.25">
      <c r="B8" s="9"/>
      <c r="C8" s="10"/>
      <c r="D8" s="10"/>
      <c r="E8" s="72"/>
      <c r="F8" s="10"/>
      <c r="G8" s="11"/>
    </row>
    <row r="9" spans="2:7" ht="13.8" thickBot="1" x14ac:dyDescent="0.3">
      <c r="B9" s="12"/>
      <c r="C9" s="13"/>
      <c r="D9" s="13"/>
      <c r="E9" s="73"/>
      <c r="F9" s="14" t="s">
        <v>39</v>
      </c>
      <c r="G9" s="15"/>
    </row>
    <row r="10" spans="2:7" x14ac:dyDescent="0.25">
      <c r="B10" s="16" t="s">
        <v>38</v>
      </c>
      <c r="C10" s="17"/>
      <c r="D10" s="17"/>
      <c r="E10" s="17"/>
      <c r="F10" s="17"/>
      <c r="G10" s="18"/>
    </row>
    <row r="11" spans="2:7" x14ac:dyDescent="0.25">
      <c r="B11" s="19" t="s">
        <v>15</v>
      </c>
      <c r="C11" s="20"/>
      <c r="D11" s="20"/>
      <c r="E11" s="20"/>
      <c r="F11" s="20"/>
      <c r="G11" s="21"/>
    </row>
    <row r="12" spans="2:7" x14ac:dyDescent="0.25">
      <c r="B12" s="22">
        <v>1</v>
      </c>
      <c r="C12" s="23" t="s">
        <v>40</v>
      </c>
      <c r="D12" s="24" t="s">
        <v>13</v>
      </c>
      <c r="E12" s="74">
        <v>0</v>
      </c>
      <c r="F12" s="49">
        <v>5</v>
      </c>
      <c r="G12" s="75">
        <f>E12*F12</f>
        <v>0</v>
      </c>
    </row>
    <row r="13" spans="2:7" x14ac:dyDescent="0.25">
      <c r="B13" s="22">
        <v>2</v>
      </c>
      <c r="C13" s="23" t="s">
        <v>41</v>
      </c>
      <c r="D13" s="24" t="s">
        <v>10</v>
      </c>
      <c r="E13" s="74">
        <v>0</v>
      </c>
      <c r="F13" s="64">
        <v>5.43</v>
      </c>
      <c r="G13" s="75">
        <f t="shared" ref="G13:G29" si="0">E13*F13</f>
        <v>0</v>
      </c>
    </row>
    <row r="14" spans="2:7" x14ac:dyDescent="0.25">
      <c r="B14" s="22">
        <v>3</v>
      </c>
      <c r="C14" s="23" t="s">
        <v>42</v>
      </c>
      <c r="D14" s="24" t="s">
        <v>13</v>
      </c>
      <c r="E14" s="74">
        <v>0</v>
      </c>
      <c r="F14" s="64">
        <v>29.27</v>
      </c>
      <c r="G14" s="75">
        <f t="shared" si="0"/>
        <v>0</v>
      </c>
    </row>
    <row r="15" spans="2:7" x14ac:dyDescent="0.25">
      <c r="B15" s="22">
        <v>4</v>
      </c>
      <c r="C15" s="23" t="s">
        <v>43</v>
      </c>
      <c r="D15" s="24" t="s">
        <v>4</v>
      </c>
      <c r="E15" s="74">
        <v>0</v>
      </c>
      <c r="F15" s="49">
        <v>5</v>
      </c>
      <c r="G15" s="75">
        <f t="shared" si="0"/>
        <v>0</v>
      </c>
    </row>
    <row r="16" spans="2:7" x14ac:dyDescent="0.25">
      <c r="B16" s="22">
        <v>5</v>
      </c>
      <c r="C16" s="23" t="s">
        <v>44</v>
      </c>
      <c r="D16" s="24" t="s">
        <v>14</v>
      </c>
      <c r="E16" s="74">
        <v>0</v>
      </c>
      <c r="F16" s="49">
        <v>2</v>
      </c>
      <c r="G16" s="75">
        <f t="shared" si="0"/>
        <v>0</v>
      </c>
    </row>
    <row r="17" spans="2:7" x14ac:dyDescent="0.25">
      <c r="B17" s="22">
        <v>6</v>
      </c>
      <c r="C17" s="25" t="s">
        <v>45</v>
      </c>
      <c r="D17" s="24" t="s">
        <v>14</v>
      </c>
      <c r="E17" s="74">
        <v>0</v>
      </c>
      <c r="F17" s="49">
        <v>142</v>
      </c>
      <c r="G17" s="75">
        <f t="shared" si="0"/>
        <v>0</v>
      </c>
    </row>
    <row r="18" spans="2:7" x14ac:dyDescent="0.25">
      <c r="B18" s="22">
        <v>7</v>
      </c>
      <c r="C18" s="25" t="s">
        <v>46</v>
      </c>
      <c r="D18" s="24" t="s">
        <v>14</v>
      </c>
      <c r="E18" s="74">
        <v>0</v>
      </c>
      <c r="F18" s="49">
        <v>85</v>
      </c>
      <c r="G18" s="75">
        <f t="shared" si="0"/>
        <v>0</v>
      </c>
    </row>
    <row r="19" spans="2:7" x14ac:dyDescent="0.25">
      <c r="B19" s="22">
        <v>8</v>
      </c>
      <c r="C19" s="25" t="s">
        <v>47</v>
      </c>
      <c r="D19" s="26" t="s">
        <v>4</v>
      </c>
      <c r="E19" s="74">
        <v>0</v>
      </c>
      <c r="F19" s="49">
        <v>1</v>
      </c>
      <c r="G19" s="75">
        <f t="shared" si="0"/>
        <v>0</v>
      </c>
    </row>
    <row r="20" spans="2:7" x14ac:dyDescent="0.25">
      <c r="B20" s="22">
        <v>9</v>
      </c>
      <c r="C20" s="23" t="s">
        <v>48</v>
      </c>
      <c r="D20" s="24" t="s">
        <v>4</v>
      </c>
      <c r="E20" s="74">
        <v>0</v>
      </c>
      <c r="F20" s="49">
        <v>4</v>
      </c>
      <c r="G20" s="75">
        <f t="shared" si="0"/>
        <v>0</v>
      </c>
    </row>
    <row r="21" spans="2:7" x14ac:dyDescent="0.25">
      <c r="B21" s="22">
        <v>10</v>
      </c>
      <c r="C21" s="23" t="s">
        <v>49</v>
      </c>
      <c r="D21" s="24" t="s">
        <v>50</v>
      </c>
      <c r="E21" s="74">
        <v>0</v>
      </c>
      <c r="F21" s="64">
        <v>0.57999999999999996</v>
      </c>
      <c r="G21" s="75">
        <f t="shared" si="0"/>
        <v>0</v>
      </c>
    </row>
    <row r="22" spans="2:7" x14ac:dyDescent="0.25">
      <c r="B22" s="22">
        <v>11</v>
      </c>
      <c r="C22" s="23" t="s">
        <v>51</v>
      </c>
      <c r="D22" s="24" t="s">
        <v>50</v>
      </c>
      <c r="E22" s="74">
        <v>0</v>
      </c>
      <c r="F22" s="65">
        <v>0.51700000000000002</v>
      </c>
      <c r="G22" s="75">
        <f t="shared" si="0"/>
        <v>0</v>
      </c>
    </row>
    <row r="23" spans="2:7" x14ac:dyDescent="0.25">
      <c r="B23" s="22">
        <v>12</v>
      </c>
      <c r="C23" s="23" t="s">
        <v>72</v>
      </c>
      <c r="D23" s="24" t="s">
        <v>50</v>
      </c>
      <c r="E23" s="74">
        <v>0</v>
      </c>
      <c r="F23" s="65">
        <v>4.3179999999999996</v>
      </c>
      <c r="G23" s="75">
        <f t="shared" si="0"/>
        <v>0</v>
      </c>
    </row>
    <row r="24" spans="2:7" x14ac:dyDescent="0.25">
      <c r="B24" s="22">
        <v>13</v>
      </c>
      <c r="C24" s="23" t="s">
        <v>52</v>
      </c>
      <c r="D24" s="24" t="s">
        <v>50</v>
      </c>
      <c r="E24" s="74">
        <v>0</v>
      </c>
      <c r="F24" s="65">
        <v>0.215</v>
      </c>
      <c r="G24" s="75">
        <f t="shared" si="0"/>
        <v>0</v>
      </c>
    </row>
    <row r="25" spans="2:7" x14ac:dyDescent="0.25">
      <c r="B25" s="22">
        <v>14</v>
      </c>
      <c r="C25" s="23" t="s">
        <v>53</v>
      </c>
      <c r="D25" s="24" t="s">
        <v>50</v>
      </c>
      <c r="E25" s="74">
        <v>0</v>
      </c>
      <c r="F25" s="65">
        <v>0.57999999999999996</v>
      </c>
      <c r="G25" s="75">
        <f t="shared" si="0"/>
        <v>0</v>
      </c>
    </row>
    <row r="26" spans="2:7" x14ac:dyDescent="0.25">
      <c r="B26" s="22">
        <v>15</v>
      </c>
      <c r="C26" s="23" t="s">
        <v>54</v>
      </c>
      <c r="D26" s="24" t="s">
        <v>50</v>
      </c>
      <c r="E26" s="74">
        <v>0</v>
      </c>
      <c r="F26" s="65">
        <v>5.63</v>
      </c>
      <c r="G26" s="75">
        <f t="shared" si="0"/>
        <v>0</v>
      </c>
    </row>
    <row r="27" spans="2:7" x14ac:dyDescent="0.25">
      <c r="B27" s="22">
        <v>16</v>
      </c>
      <c r="C27" s="23" t="s">
        <v>55</v>
      </c>
      <c r="D27" s="24" t="s">
        <v>50</v>
      </c>
      <c r="E27" s="74">
        <v>0</v>
      </c>
      <c r="F27" s="65">
        <v>5.63</v>
      </c>
      <c r="G27" s="75">
        <f t="shared" si="0"/>
        <v>0</v>
      </c>
    </row>
    <row r="28" spans="2:7" x14ac:dyDescent="0.25">
      <c r="B28" s="22">
        <v>17</v>
      </c>
      <c r="C28" s="23" t="s">
        <v>56</v>
      </c>
      <c r="D28" s="24" t="s">
        <v>5</v>
      </c>
      <c r="E28" s="74">
        <v>0</v>
      </c>
      <c r="F28" s="49">
        <v>244</v>
      </c>
      <c r="G28" s="75">
        <f t="shared" si="0"/>
        <v>0</v>
      </c>
    </row>
    <row r="29" spans="2:7" ht="26.4" x14ac:dyDescent="0.25">
      <c r="B29" s="22">
        <v>18</v>
      </c>
      <c r="C29" s="27" t="s">
        <v>27</v>
      </c>
      <c r="D29" s="24" t="s">
        <v>4</v>
      </c>
      <c r="E29" s="74">
        <v>0</v>
      </c>
      <c r="F29" s="49">
        <v>14</v>
      </c>
      <c r="G29" s="75">
        <f t="shared" si="0"/>
        <v>0</v>
      </c>
    </row>
    <row r="30" spans="2:7" x14ac:dyDescent="0.25">
      <c r="B30" s="28" t="s">
        <v>16</v>
      </c>
      <c r="C30" s="29"/>
      <c r="D30" s="29"/>
      <c r="E30" s="29"/>
      <c r="F30" s="29"/>
      <c r="G30" s="30"/>
    </row>
    <row r="31" spans="2:7" x14ac:dyDescent="0.25">
      <c r="B31" s="22">
        <v>19</v>
      </c>
      <c r="C31" s="23" t="s">
        <v>11</v>
      </c>
      <c r="D31" s="24" t="s">
        <v>4</v>
      </c>
      <c r="E31" s="74">
        <v>0</v>
      </c>
      <c r="F31" s="49">
        <v>14</v>
      </c>
      <c r="G31" s="75">
        <f>E31*F31</f>
        <v>0</v>
      </c>
    </row>
    <row r="32" spans="2:7" x14ac:dyDescent="0.25">
      <c r="B32" s="22">
        <v>20</v>
      </c>
      <c r="C32" s="23" t="s">
        <v>57</v>
      </c>
      <c r="D32" s="24" t="s">
        <v>5</v>
      </c>
      <c r="E32" s="74">
        <v>0</v>
      </c>
      <c r="F32" s="49">
        <v>42</v>
      </c>
      <c r="G32" s="75">
        <f t="shared" ref="G32:G40" si="1">E32*F32</f>
        <v>0</v>
      </c>
    </row>
    <row r="33" spans="2:7" x14ac:dyDescent="0.25">
      <c r="B33" s="22">
        <v>21</v>
      </c>
      <c r="C33" s="31" t="s">
        <v>28</v>
      </c>
      <c r="D33" s="24" t="s">
        <v>5</v>
      </c>
      <c r="E33" s="74">
        <v>0</v>
      </c>
      <c r="F33" s="49">
        <v>72</v>
      </c>
      <c r="G33" s="75">
        <f t="shared" si="1"/>
        <v>0</v>
      </c>
    </row>
    <row r="34" spans="2:7" x14ac:dyDescent="0.25">
      <c r="B34" s="22">
        <v>22</v>
      </c>
      <c r="C34" s="31" t="s">
        <v>29</v>
      </c>
      <c r="D34" s="24" t="s">
        <v>5</v>
      </c>
      <c r="E34" s="74">
        <v>0</v>
      </c>
      <c r="F34" s="49">
        <v>36</v>
      </c>
      <c r="G34" s="75">
        <f t="shared" si="1"/>
        <v>0</v>
      </c>
    </row>
    <row r="35" spans="2:7" x14ac:dyDescent="0.25">
      <c r="B35" s="22">
        <v>23</v>
      </c>
      <c r="C35" s="31" t="s">
        <v>58</v>
      </c>
      <c r="D35" s="24" t="s">
        <v>5</v>
      </c>
      <c r="E35" s="74">
        <v>0</v>
      </c>
      <c r="F35" s="49">
        <v>18</v>
      </c>
      <c r="G35" s="75">
        <f t="shared" si="1"/>
        <v>0</v>
      </c>
    </row>
    <row r="36" spans="2:7" x14ac:dyDescent="0.25">
      <c r="B36" s="22">
        <v>24</v>
      </c>
      <c r="C36" s="31" t="s">
        <v>59</v>
      </c>
      <c r="D36" s="24" t="s">
        <v>12</v>
      </c>
      <c r="E36" s="74">
        <v>0</v>
      </c>
      <c r="F36" s="49">
        <v>8</v>
      </c>
      <c r="G36" s="75">
        <f t="shared" si="1"/>
        <v>0</v>
      </c>
    </row>
    <row r="37" spans="2:7" x14ac:dyDescent="0.25">
      <c r="B37" s="22">
        <v>25</v>
      </c>
      <c r="C37" s="31" t="s">
        <v>30</v>
      </c>
      <c r="D37" s="24" t="s">
        <v>12</v>
      </c>
      <c r="E37" s="74">
        <v>0</v>
      </c>
      <c r="F37" s="49">
        <v>4</v>
      </c>
      <c r="G37" s="75">
        <f t="shared" si="1"/>
        <v>0</v>
      </c>
    </row>
    <row r="38" spans="2:7" x14ac:dyDescent="0.25">
      <c r="B38" s="22">
        <v>26</v>
      </c>
      <c r="C38" s="27" t="s">
        <v>60</v>
      </c>
      <c r="D38" s="24" t="s">
        <v>12</v>
      </c>
      <c r="E38" s="74">
        <v>0</v>
      </c>
      <c r="F38" s="49">
        <v>2</v>
      </c>
      <c r="G38" s="75">
        <f t="shared" si="1"/>
        <v>0</v>
      </c>
    </row>
    <row r="39" spans="2:7" x14ac:dyDescent="0.25">
      <c r="B39" s="22">
        <v>27</v>
      </c>
      <c r="C39" s="23" t="s">
        <v>61</v>
      </c>
      <c r="D39" s="24" t="s">
        <v>5</v>
      </c>
      <c r="E39" s="74">
        <v>0</v>
      </c>
      <c r="F39" s="49">
        <v>22</v>
      </c>
      <c r="G39" s="75">
        <f t="shared" si="1"/>
        <v>0</v>
      </c>
    </row>
    <row r="40" spans="2:7" ht="15.6" x14ac:dyDescent="0.25">
      <c r="B40" s="22">
        <v>28</v>
      </c>
      <c r="C40" s="25" t="s">
        <v>62</v>
      </c>
      <c r="D40" s="26" t="s">
        <v>73</v>
      </c>
      <c r="E40" s="74">
        <v>0</v>
      </c>
      <c r="F40" s="49">
        <v>5</v>
      </c>
      <c r="G40" s="75">
        <f t="shared" si="1"/>
        <v>0</v>
      </c>
    </row>
    <row r="41" spans="2:7" x14ac:dyDescent="0.25">
      <c r="B41" s="32" t="s">
        <v>6</v>
      </c>
      <c r="C41" s="33"/>
      <c r="D41" s="33"/>
      <c r="E41" s="33"/>
      <c r="F41" s="33"/>
      <c r="G41" s="34"/>
    </row>
    <row r="42" spans="2:7" x14ac:dyDescent="0.25">
      <c r="B42" s="22">
        <v>29</v>
      </c>
      <c r="C42" s="35" t="s">
        <v>7</v>
      </c>
      <c r="D42" s="24" t="s">
        <v>4</v>
      </c>
      <c r="E42" s="74">
        <v>0</v>
      </c>
      <c r="F42" s="66">
        <v>4</v>
      </c>
      <c r="G42" s="75">
        <f>E42*F42</f>
        <v>0</v>
      </c>
    </row>
    <row r="43" spans="2:7" x14ac:dyDescent="0.25">
      <c r="B43" s="22">
        <v>30</v>
      </c>
      <c r="C43" s="35" t="s">
        <v>37</v>
      </c>
      <c r="D43" s="24" t="s">
        <v>4</v>
      </c>
      <c r="E43" s="74">
        <v>0</v>
      </c>
      <c r="F43" s="66">
        <v>1</v>
      </c>
      <c r="G43" s="75">
        <f t="shared" ref="G43:G44" si="2">E43*F43</f>
        <v>0</v>
      </c>
    </row>
    <row r="44" spans="2:7" ht="26.4" x14ac:dyDescent="0.25">
      <c r="B44" s="22">
        <v>31</v>
      </c>
      <c r="C44" s="35" t="s">
        <v>8</v>
      </c>
      <c r="D44" s="24" t="s">
        <v>9</v>
      </c>
      <c r="E44" s="74">
        <v>0</v>
      </c>
      <c r="F44" s="66">
        <v>1</v>
      </c>
      <c r="G44" s="75">
        <f t="shared" si="2"/>
        <v>0</v>
      </c>
    </row>
    <row r="45" spans="2:7" ht="13.8" thickBot="1" x14ac:dyDescent="0.3">
      <c r="B45" s="36" t="s">
        <v>36</v>
      </c>
      <c r="C45" s="37"/>
      <c r="D45" s="37"/>
      <c r="E45" s="37"/>
      <c r="F45" s="37"/>
      <c r="G45" s="76">
        <f>SUM(G12:G29,G31:G40,G42:G44)</f>
        <v>0</v>
      </c>
    </row>
    <row r="46" spans="2:7" x14ac:dyDescent="0.25">
      <c r="B46" s="38" t="s">
        <v>34</v>
      </c>
      <c r="C46" s="39"/>
      <c r="D46" s="39"/>
      <c r="E46" s="39"/>
      <c r="F46" s="39"/>
      <c r="G46" s="40"/>
    </row>
    <row r="47" spans="2:7" x14ac:dyDescent="0.25">
      <c r="B47" s="22">
        <v>32</v>
      </c>
      <c r="C47" s="41" t="s">
        <v>17</v>
      </c>
      <c r="D47" s="42" t="s">
        <v>5</v>
      </c>
      <c r="E47" s="77">
        <v>0</v>
      </c>
      <c r="F47" s="49">
        <v>573</v>
      </c>
      <c r="G47" s="75">
        <f>E47*F47</f>
        <v>0</v>
      </c>
    </row>
    <row r="48" spans="2:7" x14ac:dyDescent="0.25">
      <c r="B48" s="22">
        <v>33</v>
      </c>
      <c r="C48" s="41" t="s">
        <v>18</v>
      </c>
      <c r="D48" s="42" t="s">
        <v>4</v>
      </c>
      <c r="E48" s="77">
        <v>0</v>
      </c>
      <c r="F48" s="49">
        <v>4</v>
      </c>
      <c r="G48" s="75">
        <f t="shared" ref="G48:G70" si="3">E48*F48</f>
        <v>0</v>
      </c>
    </row>
    <row r="49" spans="2:7" ht="15.6" x14ac:dyDescent="0.25">
      <c r="B49" s="22">
        <v>34</v>
      </c>
      <c r="C49" s="41" t="s">
        <v>63</v>
      </c>
      <c r="D49" s="42" t="s">
        <v>74</v>
      </c>
      <c r="E49" s="77">
        <v>0</v>
      </c>
      <c r="F49" s="49">
        <v>90</v>
      </c>
      <c r="G49" s="75">
        <f t="shared" si="3"/>
        <v>0</v>
      </c>
    </row>
    <row r="50" spans="2:7" ht="15.6" x14ac:dyDescent="0.25">
      <c r="B50" s="22">
        <v>35</v>
      </c>
      <c r="C50" s="43" t="s">
        <v>64</v>
      </c>
      <c r="D50" s="42" t="s">
        <v>75</v>
      </c>
      <c r="E50" s="77">
        <v>0</v>
      </c>
      <c r="F50" s="67">
        <v>3438</v>
      </c>
      <c r="G50" s="75">
        <f t="shared" si="3"/>
        <v>0</v>
      </c>
    </row>
    <row r="51" spans="2:7" ht="15.6" x14ac:dyDescent="0.25">
      <c r="B51" s="22">
        <v>36</v>
      </c>
      <c r="C51" s="44" t="s">
        <v>33</v>
      </c>
      <c r="D51" s="42" t="s">
        <v>75</v>
      </c>
      <c r="E51" s="77">
        <v>0</v>
      </c>
      <c r="F51" s="67">
        <v>2665</v>
      </c>
      <c r="G51" s="75">
        <f t="shared" si="3"/>
        <v>0</v>
      </c>
    </row>
    <row r="52" spans="2:7" ht="15.6" x14ac:dyDescent="0.25">
      <c r="B52" s="22">
        <v>37</v>
      </c>
      <c r="C52" s="45" t="s">
        <v>65</v>
      </c>
      <c r="D52" s="42" t="s">
        <v>74</v>
      </c>
      <c r="E52" s="77">
        <v>0</v>
      </c>
      <c r="F52" s="49">
        <v>544</v>
      </c>
      <c r="G52" s="75">
        <f t="shared" si="3"/>
        <v>0</v>
      </c>
    </row>
    <row r="53" spans="2:7" ht="26.4" x14ac:dyDescent="0.25">
      <c r="B53" s="22">
        <v>38</v>
      </c>
      <c r="C53" s="35" t="s">
        <v>19</v>
      </c>
      <c r="D53" s="42" t="s">
        <v>74</v>
      </c>
      <c r="E53" s="77">
        <v>0</v>
      </c>
      <c r="F53" s="49">
        <v>251</v>
      </c>
      <c r="G53" s="75">
        <f t="shared" si="3"/>
        <v>0</v>
      </c>
    </row>
    <row r="54" spans="2:7" x14ac:dyDescent="0.25">
      <c r="B54" s="22">
        <v>39</v>
      </c>
      <c r="C54" s="46" t="s">
        <v>32</v>
      </c>
      <c r="D54" s="47" t="s">
        <v>4</v>
      </c>
      <c r="E54" s="77">
        <v>0</v>
      </c>
      <c r="F54" s="49">
        <v>2</v>
      </c>
      <c r="G54" s="75">
        <f t="shared" si="3"/>
        <v>0</v>
      </c>
    </row>
    <row r="55" spans="2:7" ht="26.4" x14ac:dyDescent="0.25">
      <c r="B55" s="22">
        <v>40</v>
      </c>
      <c r="C55" s="48" t="s">
        <v>66</v>
      </c>
      <c r="D55" s="49" t="s">
        <v>76</v>
      </c>
      <c r="E55" s="77">
        <v>0</v>
      </c>
      <c r="F55" s="49">
        <v>18</v>
      </c>
      <c r="G55" s="75">
        <f t="shared" si="3"/>
        <v>0</v>
      </c>
    </row>
    <row r="56" spans="2:7" ht="26.4" x14ac:dyDescent="0.25">
      <c r="B56" s="22">
        <v>41</v>
      </c>
      <c r="C56" s="50" t="s">
        <v>67</v>
      </c>
      <c r="D56" s="49" t="s">
        <v>76</v>
      </c>
      <c r="E56" s="77">
        <v>0</v>
      </c>
      <c r="F56" s="49">
        <v>43</v>
      </c>
      <c r="G56" s="75">
        <f t="shared" si="3"/>
        <v>0</v>
      </c>
    </row>
    <row r="57" spans="2:7" ht="15.6" x14ac:dyDescent="0.25">
      <c r="B57" s="22">
        <v>42</v>
      </c>
      <c r="C57" s="51" t="s">
        <v>31</v>
      </c>
      <c r="D57" s="49" t="s">
        <v>77</v>
      </c>
      <c r="E57" s="77">
        <v>0</v>
      </c>
      <c r="F57" s="49">
        <v>200</v>
      </c>
      <c r="G57" s="75">
        <f t="shared" si="3"/>
        <v>0</v>
      </c>
    </row>
    <row r="58" spans="2:7" ht="26.4" x14ac:dyDescent="0.25">
      <c r="B58" s="22">
        <v>43</v>
      </c>
      <c r="C58" s="52" t="s">
        <v>68</v>
      </c>
      <c r="D58" s="49" t="s">
        <v>76</v>
      </c>
      <c r="E58" s="77">
        <v>0</v>
      </c>
      <c r="F58" s="49">
        <v>36</v>
      </c>
      <c r="G58" s="75">
        <f t="shared" si="3"/>
        <v>0</v>
      </c>
    </row>
    <row r="59" spans="2:7" x14ac:dyDescent="0.25">
      <c r="B59" s="22">
        <v>44</v>
      </c>
      <c r="C59" s="53" t="s">
        <v>69</v>
      </c>
      <c r="D59" s="47" t="s">
        <v>4</v>
      </c>
      <c r="E59" s="77">
        <v>0</v>
      </c>
      <c r="F59" s="49">
        <v>1</v>
      </c>
      <c r="G59" s="75">
        <f t="shared" si="3"/>
        <v>0</v>
      </c>
    </row>
    <row r="60" spans="2:7" ht="26.4" x14ac:dyDescent="0.25">
      <c r="B60" s="22">
        <v>45</v>
      </c>
      <c r="C60" s="48" t="s">
        <v>66</v>
      </c>
      <c r="D60" s="49" t="s">
        <v>76</v>
      </c>
      <c r="E60" s="77">
        <v>0</v>
      </c>
      <c r="F60" s="49">
        <v>17</v>
      </c>
      <c r="G60" s="75">
        <f t="shared" si="3"/>
        <v>0</v>
      </c>
    </row>
    <row r="61" spans="2:7" ht="26.4" x14ac:dyDescent="0.25">
      <c r="B61" s="22">
        <v>46</v>
      </c>
      <c r="C61" s="50" t="s">
        <v>67</v>
      </c>
      <c r="D61" s="49" t="s">
        <v>76</v>
      </c>
      <c r="E61" s="77">
        <v>0</v>
      </c>
      <c r="F61" s="49">
        <v>36</v>
      </c>
      <c r="G61" s="75">
        <f t="shared" si="3"/>
        <v>0</v>
      </c>
    </row>
    <row r="62" spans="2:7" ht="15.6" x14ac:dyDescent="0.25">
      <c r="B62" s="22">
        <v>47</v>
      </c>
      <c r="C62" s="51" t="s">
        <v>31</v>
      </c>
      <c r="D62" s="49" t="s">
        <v>77</v>
      </c>
      <c r="E62" s="77">
        <v>0</v>
      </c>
      <c r="F62" s="49">
        <v>212</v>
      </c>
      <c r="G62" s="75">
        <f t="shared" si="3"/>
        <v>0</v>
      </c>
    </row>
    <row r="63" spans="2:7" ht="26.4" x14ac:dyDescent="0.25">
      <c r="B63" s="22">
        <v>48</v>
      </c>
      <c r="C63" s="52" t="s">
        <v>68</v>
      </c>
      <c r="D63" s="49" t="s">
        <v>76</v>
      </c>
      <c r="E63" s="77">
        <v>0</v>
      </c>
      <c r="F63" s="49">
        <v>61</v>
      </c>
      <c r="G63" s="75">
        <f t="shared" si="3"/>
        <v>0</v>
      </c>
    </row>
    <row r="64" spans="2:7" x14ac:dyDescent="0.25">
      <c r="B64" s="22">
        <v>49</v>
      </c>
      <c r="C64" s="46" t="s">
        <v>71</v>
      </c>
      <c r="D64" s="47" t="s">
        <v>4</v>
      </c>
      <c r="E64" s="77">
        <v>0</v>
      </c>
      <c r="F64" s="49">
        <v>1</v>
      </c>
      <c r="G64" s="75">
        <f t="shared" si="3"/>
        <v>0</v>
      </c>
    </row>
    <row r="65" spans="2:9" ht="26.4" x14ac:dyDescent="0.25">
      <c r="B65" s="22">
        <v>50</v>
      </c>
      <c r="C65" s="48" t="s">
        <v>66</v>
      </c>
      <c r="D65" s="49" t="s">
        <v>76</v>
      </c>
      <c r="E65" s="77">
        <v>0</v>
      </c>
      <c r="F65" s="49">
        <v>70</v>
      </c>
      <c r="G65" s="75">
        <f t="shared" si="3"/>
        <v>0</v>
      </c>
    </row>
    <row r="66" spans="2:9" ht="26.4" x14ac:dyDescent="0.25">
      <c r="B66" s="22">
        <v>51</v>
      </c>
      <c r="C66" s="50" t="s">
        <v>67</v>
      </c>
      <c r="D66" s="49" t="s">
        <v>76</v>
      </c>
      <c r="E66" s="77">
        <v>0</v>
      </c>
      <c r="F66" s="49">
        <v>153</v>
      </c>
      <c r="G66" s="75">
        <f t="shared" si="3"/>
        <v>0</v>
      </c>
    </row>
    <row r="67" spans="2:9" ht="15.6" x14ac:dyDescent="0.25">
      <c r="B67" s="22">
        <v>52</v>
      </c>
      <c r="C67" s="51" t="s">
        <v>31</v>
      </c>
      <c r="D67" s="49" t="s">
        <v>77</v>
      </c>
      <c r="E67" s="77">
        <v>0</v>
      </c>
      <c r="F67" s="49">
        <v>722</v>
      </c>
      <c r="G67" s="75">
        <f t="shared" si="3"/>
        <v>0</v>
      </c>
    </row>
    <row r="68" spans="2:9" s="2" customFormat="1" x14ac:dyDescent="0.25">
      <c r="B68" s="22">
        <v>53</v>
      </c>
      <c r="C68" s="23" t="s">
        <v>20</v>
      </c>
      <c r="D68" s="54" t="s">
        <v>79</v>
      </c>
      <c r="E68" s="77">
        <v>0</v>
      </c>
      <c r="F68" s="68">
        <v>1</v>
      </c>
      <c r="G68" s="75">
        <f t="shared" si="3"/>
        <v>0</v>
      </c>
    </row>
    <row r="69" spans="2:9" x14ac:dyDescent="0.25">
      <c r="B69" s="22">
        <v>54</v>
      </c>
      <c r="C69" s="55" t="s">
        <v>70</v>
      </c>
      <c r="D69" s="54" t="s">
        <v>79</v>
      </c>
      <c r="E69" s="77">
        <v>0</v>
      </c>
      <c r="F69" s="67">
        <v>1</v>
      </c>
      <c r="G69" s="75">
        <f t="shared" si="3"/>
        <v>0</v>
      </c>
    </row>
    <row r="70" spans="2:9" x14ac:dyDescent="0.25">
      <c r="B70" s="22">
        <v>55</v>
      </c>
      <c r="C70" s="55" t="s">
        <v>21</v>
      </c>
      <c r="D70" s="54" t="s">
        <v>79</v>
      </c>
      <c r="E70" s="77">
        <v>0</v>
      </c>
      <c r="F70" s="67">
        <v>1</v>
      </c>
      <c r="G70" s="75">
        <f t="shared" si="3"/>
        <v>0</v>
      </c>
    </row>
    <row r="71" spans="2:9" s="57" customFormat="1" x14ac:dyDescent="0.25">
      <c r="B71" s="38" t="s">
        <v>6</v>
      </c>
      <c r="C71" s="39"/>
      <c r="D71" s="39"/>
      <c r="E71" s="39"/>
      <c r="F71" s="39"/>
      <c r="G71" s="40"/>
      <c r="H71" s="56"/>
      <c r="I71" s="56"/>
    </row>
    <row r="72" spans="2:9" s="57" customFormat="1" x14ac:dyDescent="0.25">
      <c r="B72" s="22">
        <v>56</v>
      </c>
      <c r="C72" s="23" t="s">
        <v>22</v>
      </c>
      <c r="D72" s="42" t="s">
        <v>9</v>
      </c>
      <c r="E72" s="77">
        <v>0</v>
      </c>
      <c r="F72" s="69">
        <v>2</v>
      </c>
      <c r="G72" s="75">
        <f>E72*F72</f>
        <v>0</v>
      </c>
      <c r="H72" s="56"/>
      <c r="I72" s="56"/>
    </row>
    <row r="73" spans="2:9" s="57" customFormat="1" x14ac:dyDescent="0.25">
      <c r="B73" s="22">
        <v>57</v>
      </c>
      <c r="C73" s="23" t="s">
        <v>23</v>
      </c>
      <c r="D73" s="42" t="s">
        <v>10</v>
      </c>
      <c r="E73" s="77">
        <v>0</v>
      </c>
      <c r="F73" s="70">
        <v>0.23</v>
      </c>
      <c r="G73" s="75">
        <f>E73*F73</f>
        <v>0</v>
      </c>
      <c r="H73" s="56"/>
    </row>
    <row r="74" spans="2:9" ht="13.8" thickBot="1" x14ac:dyDescent="0.3">
      <c r="B74" s="58" t="s">
        <v>35</v>
      </c>
      <c r="C74" s="59"/>
      <c r="D74" s="59"/>
      <c r="E74" s="59"/>
      <c r="F74" s="59"/>
      <c r="G74" s="76">
        <f>SUM(G47:G70,G72:G73)</f>
        <v>0</v>
      </c>
    </row>
    <row r="75" spans="2:9" ht="13.8" thickBot="1" x14ac:dyDescent="0.3">
      <c r="B75" s="60"/>
      <c r="D75" s="61" t="s">
        <v>82</v>
      </c>
      <c r="E75" s="61"/>
      <c r="F75" s="62"/>
      <c r="G75" s="84">
        <f>G45+G74</f>
        <v>0</v>
      </c>
      <c r="H75" s="83" t="s">
        <v>85</v>
      </c>
    </row>
    <row r="76" spans="2:9" x14ac:dyDescent="0.25">
      <c r="B76" s="60"/>
      <c r="D76" s="78"/>
      <c r="E76" s="78"/>
      <c r="F76" s="79"/>
      <c r="G76" s="80"/>
    </row>
    <row r="77" spans="2:9" x14ac:dyDescent="0.25">
      <c r="B77" s="87" t="s">
        <v>3</v>
      </c>
      <c r="C77" s="87"/>
      <c r="D77" s="87"/>
      <c r="E77" s="87"/>
      <c r="F77" s="87"/>
      <c r="G77" s="87"/>
    </row>
    <row r="78" spans="2:9" x14ac:dyDescent="0.25">
      <c r="B78" s="87" t="s">
        <v>24</v>
      </c>
      <c r="C78" s="87"/>
      <c r="D78" s="87"/>
      <c r="E78" s="87"/>
      <c r="F78" s="87"/>
      <c r="G78" s="87"/>
    </row>
    <row r="79" spans="2:9" ht="25.2" customHeight="1" x14ac:dyDescent="0.25">
      <c r="B79" s="88" t="s">
        <v>87</v>
      </c>
      <c r="C79" s="88"/>
      <c r="D79" s="88"/>
      <c r="E79" s="88"/>
      <c r="F79" s="88"/>
      <c r="G79" s="88"/>
    </row>
    <row r="80" spans="2:9" x14ac:dyDescent="0.25">
      <c r="B80" s="87" t="s">
        <v>25</v>
      </c>
      <c r="C80" s="87"/>
      <c r="D80" s="87"/>
      <c r="E80" s="87"/>
      <c r="F80" s="87"/>
      <c r="G80" s="87"/>
    </row>
    <row r="81" spans="2:192" x14ac:dyDescent="0.25">
      <c r="B81" s="87" t="s">
        <v>26</v>
      </c>
      <c r="C81" s="87"/>
      <c r="D81" s="87"/>
      <c r="E81" s="87"/>
      <c r="F81" s="87"/>
      <c r="G81" s="87"/>
    </row>
    <row r="82" spans="2:192" ht="27" customHeight="1" x14ac:dyDescent="0.25">
      <c r="B82" s="88" t="s">
        <v>88</v>
      </c>
      <c r="C82" s="88"/>
      <c r="D82" s="88"/>
      <c r="E82" s="88"/>
      <c r="F82" s="88"/>
      <c r="G82" s="88"/>
    </row>
    <row r="83" spans="2:192" ht="27" customHeight="1" x14ac:dyDescent="0.25">
      <c r="B83" s="88" t="s">
        <v>89</v>
      </c>
      <c r="C83" s="88"/>
      <c r="D83" s="88"/>
      <c r="E83" s="88"/>
      <c r="F83" s="88"/>
      <c r="G83" s="88"/>
      <c r="AS83" s="63"/>
      <c r="AT83" s="63"/>
      <c r="AU83" s="63"/>
      <c r="AV83" s="63"/>
      <c r="AW83" s="63"/>
      <c r="AX83" s="63"/>
      <c r="AY83" s="63"/>
      <c r="AZ83" s="63"/>
      <c r="BA83" s="63"/>
      <c r="BB83" s="63"/>
      <c r="BC83" s="63"/>
      <c r="BD83" s="63"/>
      <c r="BE83" s="63"/>
      <c r="BF83" s="63"/>
      <c r="BG83" s="63"/>
      <c r="BH83" s="63"/>
      <c r="BI83" s="63"/>
      <c r="BJ83" s="63"/>
      <c r="BK83" s="63"/>
      <c r="BL83" s="63"/>
      <c r="BM83" s="63"/>
      <c r="BN83" s="63"/>
      <c r="BO83" s="63"/>
      <c r="BP83" s="63"/>
      <c r="BQ83" s="63"/>
      <c r="BR83" s="63"/>
      <c r="BS83" s="63"/>
      <c r="BT83" s="63"/>
      <c r="BU83" s="63"/>
      <c r="BV83" s="63"/>
      <c r="BW83" s="63"/>
      <c r="BX83" s="63"/>
      <c r="BY83" s="63"/>
      <c r="BZ83" s="63"/>
      <c r="CA83" s="63"/>
      <c r="CB83" s="63"/>
      <c r="CC83" s="63"/>
      <c r="CD83" s="63"/>
      <c r="CE83" s="63"/>
      <c r="CF83" s="63"/>
      <c r="CG83" s="63"/>
      <c r="CH83" s="63"/>
      <c r="CI83" s="63"/>
      <c r="CJ83" s="63"/>
      <c r="CK83" s="63"/>
      <c r="CL83" s="63"/>
      <c r="CM83" s="63"/>
      <c r="CN83" s="63"/>
      <c r="CO83" s="63"/>
      <c r="CP83" s="63"/>
      <c r="CQ83" s="63"/>
      <c r="CR83" s="63"/>
      <c r="CS83" s="63"/>
      <c r="CT83" s="63"/>
      <c r="CU83" s="63"/>
      <c r="CV83" s="63"/>
      <c r="CW83" s="63"/>
      <c r="CX83" s="63"/>
      <c r="CY83" s="63"/>
      <c r="CZ83" s="63"/>
      <c r="DA83" s="63"/>
      <c r="DB83" s="63"/>
      <c r="DC83" s="63"/>
      <c r="DD83" s="63"/>
      <c r="DE83" s="63"/>
      <c r="DF83" s="63"/>
      <c r="DG83" s="63"/>
      <c r="DH83" s="63"/>
      <c r="DI83" s="63"/>
      <c r="DJ83" s="63"/>
      <c r="DK83" s="63"/>
      <c r="DL83" s="63"/>
      <c r="DM83" s="63"/>
      <c r="DN83" s="63"/>
      <c r="DO83" s="63"/>
      <c r="DP83" s="63"/>
      <c r="DQ83" s="63"/>
      <c r="DR83" s="63"/>
      <c r="DS83" s="63"/>
      <c r="DT83" s="63"/>
      <c r="DU83" s="63"/>
      <c r="DV83" s="63"/>
      <c r="DW83" s="63"/>
      <c r="DX83" s="63"/>
      <c r="DY83" s="63"/>
      <c r="DZ83" s="63"/>
      <c r="EA83" s="63"/>
      <c r="EB83" s="63"/>
      <c r="EC83" s="63"/>
      <c r="ED83" s="63"/>
      <c r="EE83" s="63"/>
      <c r="EF83" s="63"/>
      <c r="EG83" s="63"/>
      <c r="EH83" s="63"/>
      <c r="EI83" s="63"/>
      <c r="EJ83" s="63"/>
      <c r="EK83" s="63"/>
      <c r="EL83" s="63"/>
      <c r="EM83" s="63"/>
      <c r="EN83" s="63"/>
      <c r="EO83" s="63"/>
      <c r="EP83" s="63"/>
      <c r="EQ83" s="63"/>
      <c r="ER83" s="63"/>
      <c r="ES83" s="63"/>
      <c r="ET83" s="63"/>
      <c r="EU83" s="63"/>
      <c r="EV83" s="63"/>
      <c r="EW83" s="63"/>
      <c r="EX83" s="63"/>
      <c r="EY83" s="63"/>
      <c r="EZ83" s="63"/>
      <c r="FA83" s="63"/>
      <c r="FB83" s="63"/>
      <c r="FC83" s="63"/>
      <c r="FD83" s="63"/>
      <c r="FE83" s="63"/>
      <c r="FF83" s="63"/>
      <c r="FG83" s="63"/>
      <c r="FH83" s="63"/>
      <c r="FI83" s="63"/>
      <c r="FJ83" s="63"/>
      <c r="FK83" s="63"/>
      <c r="FL83" s="63"/>
      <c r="FM83" s="63"/>
      <c r="FN83" s="63"/>
      <c r="FO83" s="63"/>
      <c r="FP83" s="63"/>
      <c r="FQ83" s="63"/>
      <c r="FR83" s="63"/>
      <c r="FS83" s="63"/>
      <c r="FT83" s="63"/>
      <c r="FU83" s="63"/>
      <c r="FV83" s="63"/>
      <c r="FW83" s="63"/>
      <c r="FX83" s="63"/>
      <c r="FY83" s="63"/>
      <c r="FZ83" s="63"/>
      <c r="GA83" s="63"/>
      <c r="GB83" s="63"/>
      <c r="GC83" s="63"/>
      <c r="GD83" s="63"/>
      <c r="GE83" s="63"/>
      <c r="GF83" s="63"/>
      <c r="GG83" s="63"/>
      <c r="GH83" s="63"/>
      <c r="GI83" s="63"/>
      <c r="GJ83" s="63"/>
    </row>
    <row r="84" spans="2:192" ht="24.6" customHeight="1" x14ac:dyDescent="0.25">
      <c r="B84" s="88" t="s">
        <v>90</v>
      </c>
      <c r="C84" s="88"/>
      <c r="D84" s="88"/>
      <c r="E84" s="88"/>
      <c r="F84" s="88"/>
      <c r="G84" s="88"/>
    </row>
  </sheetData>
  <mergeCells count="24">
    <mergeCell ref="B1:G1"/>
    <mergeCell ref="B79:G79"/>
    <mergeCell ref="B78:G78"/>
    <mergeCell ref="B77:G77"/>
    <mergeCell ref="B82:G82"/>
    <mergeCell ref="B74:F74"/>
    <mergeCell ref="B7:B9"/>
    <mergeCell ref="C7:C9"/>
    <mergeCell ref="D7:D9"/>
    <mergeCell ref="F7:F8"/>
    <mergeCell ref="G7:G9"/>
    <mergeCell ref="E7:E9"/>
    <mergeCell ref="B10:G10"/>
    <mergeCell ref="B81:G81"/>
    <mergeCell ref="B83:G83"/>
    <mergeCell ref="B84:G84"/>
    <mergeCell ref="B11:G11"/>
    <mergeCell ref="B30:G30"/>
    <mergeCell ref="B41:G41"/>
    <mergeCell ref="D75:F75"/>
    <mergeCell ref="B80:G80"/>
    <mergeCell ref="B45:F45"/>
    <mergeCell ref="B46:G46"/>
    <mergeCell ref="B71:G71"/>
  </mergeCells>
  <phoneticPr fontId="3" type="noConversion"/>
  <conditionalFormatting sqref="B41">
    <cfRule type="cellIs" dxfId="4" priority="43" stopIfTrue="1" operator="equal">
      <formula>0</formula>
    </cfRule>
  </conditionalFormatting>
  <conditionalFormatting sqref="B71">
    <cfRule type="cellIs" dxfId="3" priority="9" stopIfTrue="1" operator="equal">
      <formula>0</formula>
    </cfRule>
  </conditionalFormatting>
  <conditionalFormatting sqref="C34:C38">
    <cfRule type="cellIs" dxfId="2" priority="3" stopIfTrue="1" operator="equal">
      <formula>0</formula>
    </cfRule>
  </conditionalFormatting>
  <conditionalFormatting sqref="C40">
    <cfRule type="cellIs" dxfId="1" priority="2" stopIfTrue="1" operator="equal">
      <formula>0</formula>
    </cfRule>
  </conditionalFormatting>
  <conditionalFormatting sqref="C53">
    <cfRule type="cellIs" dxfId="0" priority="1" stopIfTrue="1" operator="equal">
      <formula>0</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Pakkumuse maksumuse vorm</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Ove</dc:creator>
  <cp:lastModifiedBy>Krista Pärn</cp:lastModifiedBy>
  <cp:lastPrinted>2021-12-02T07:42:39Z</cp:lastPrinted>
  <dcterms:created xsi:type="dcterms:W3CDTF">2011-04-14T10:56:35Z</dcterms:created>
  <dcterms:modified xsi:type="dcterms:W3CDTF">2024-04-12T12:22:08Z</dcterms:modified>
</cp:coreProperties>
</file>